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3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rileyrooseboom/Desktop/"/>
    </mc:Choice>
  </mc:AlternateContent>
  <bookViews>
    <workbookView xWindow="5280" yWindow="3460" windowWidth="25120" windowHeight="13240"/>
  </bookViews>
  <sheets>
    <sheet name="Sheet1" sheetId="1" r:id="rId1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58" i="1" l="1"/>
  <c r="D152" i="1"/>
  <c r="D115" i="1"/>
  <c r="D103" i="1"/>
  <c r="D93" i="1"/>
  <c r="D80" i="1"/>
  <c r="D51" i="1"/>
  <c r="D30" i="1"/>
  <c r="D163" i="1"/>
  <c r="C30" i="1"/>
  <c r="C163" i="1"/>
  <c r="C80" i="1"/>
  <c r="C152" i="1"/>
  <c r="C115" i="1"/>
  <c r="C103" i="1"/>
  <c r="C93" i="1"/>
  <c r="C51" i="1"/>
  <c r="C158" i="1"/>
  <c r="D164" i="1"/>
  <c r="D52" i="1"/>
  <c r="D53" i="1"/>
  <c r="D159" i="1"/>
  <c r="D160" i="1"/>
  <c r="D153" i="1"/>
  <c r="D154" i="1"/>
  <c r="D116" i="1"/>
  <c r="D117" i="1"/>
  <c r="D104" i="1"/>
  <c r="D105" i="1"/>
  <c r="D94" i="1"/>
  <c r="D95" i="1"/>
  <c r="D81" i="1"/>
  <c r="D82" i="1"/>
  <c r="D31" i="1"/>
  <c r="D32" i="1"/>
</calcChain>
</file>

<file path=xl/sharedStrings.xml><?xml version="1.0" encoding="utf-8"?>
<sst xmlns="http://schemas.openxmlformats.org/spreadsheetml/2006/main" count="178" uniqueCount="128">
  <si>
    <t>McMaster University Nursing Student Society</t>
  </si>
  <si>
    <t xml:space="preserve">McMaster University </t>
  </si>
  <si>
    <t>Statement of Income and Expense</t>
  </si>
  <si>
    <t>Society Fees</t>
  </si>
  <si>
    <t xml:space="preserve">Number of Students </t>
  </si>
  <si>
    <t xml:space="preserve">Student Fees </t>
  </si>
  <si>
    <t>Number of Full time undergraduate students</t>
  </si>
  <si>
    <t>Number of Part-time undergraduate students</t>
  </si>
  <si>
    <t xml:space="preserve">TOTAL SOCIETY FEES </t>
  </si>
  <si>
    <t xml:space="preserve">Full Time Student Fees $35.50/student </t>
  </si>
  <si>
    <t xml:space="preserve">Part-time Student Fees $18.25/student </t>
  </si>
  <si>
    <t xml:space="preserve">MUNSS Exec </t>
  </si>
  <si>
    <t xml:space="preserve">Proposed Budget </t>
  </si>
  <si>
    <t>Proposed Expenditure</t>
  </si>
  <si>
    <t xml:space="preserve">Proposed Revenue </t>
  </si>
  <si>
    <t>Office</t>
  </si>
  <si>
    <t xml:space="preserve">Executive </t>
  </si>
  <si>
    <t>Donations</t>
  </si>
  <si>
    <t xml:space="preserve">Graduation Pinning Ceremony Donation </t>
  </si>
  <si>
    <t>GUNI</t>
  </si>
  <si>
    <t xml:space="preserve">Conestoga Initiative </t>
  </si>
  <si>
    <t xml:space="preserve">Student </t>
  </si>
  <si>
    <t>Subtotal</t>
  </si>
  <si>
    <t>Total Spent</t>
  </si>
  <si>
    <t>Remaining</t>
  </si>
  <si>
    <t>Education</t>
  </si>
  <si>
    <t>Proposed Budget</t>
  </si>
  <si>
    <t>Proposed Revenue</t>
  </si>
  <si>
    <t>Elections - MSU</t>
  </si>
  <si>
    <t>Misc.</t>
  </si>
  <si>
    <t>CNSA</t>
  </si>
  <si>
    <t>CNSA Membership Fees</t>
  </si>
  <si>
    <t xml:space="preserve">Regional Conference </t>
  </si>
  <si>
    <t>Registration Fee</t>
  </si>
  <si>
    <t>Transportation</t>
  </si>
  <si>
    <t xml:space="preserve">Accomodation </t>
  </si>
  <si>
    <t xml:space="preserve">National Conference </t>
  </si>
  <si>
    <t xml:space="preserve">Subtotal </t>
  </si>
  <si>
    <t xml:space="preserve">Total Spent </t>
  </si>
  <si>
    <t>RNAO</t>
  </si>
  <si>
    <t>AGM Sponsorship</t>
  </si>
  <si>
    <t xml:space="preserve">Parital Hotel Sponsorship </t>
  </si>
  <si>
    <t>Student Luncheon Tickets $20x15</t>
  </si>
  <si>
    <t xml:space="preserve">Remaining </t>
  </si>
  <si>
    <t>Communication</t>
  </si>
  <si>
    <t xml:space="preserve">Website Updates </t>
  </si>
  <si>
    <t>Annual Fees (Domain Renewal, MUNSS.ca)</t>
  </si>
  <si>
    <t>Additional email address (Web Hosting - MUNSS.ca)</t>
  </si>
  <si>
    <t>Awards</t>
  </si>
  <si>
    <t>Level 4 Achievement Award</t>
  </si>
  <si>
    <t>MUNSS Leadership Award</t>
  </si>
  <si>
    <t>Service to the Community Award</t>
  </si>
  <si>
    <t>Awards Ceremony (cake, refreshments, certificates)</t>
  </si>
  <si>
    <t>Social</t>
  </si>
  <si>
    <t xml:space="preserve">Nursing Formal - March 7th </t>
  </si>
  <si>
    <t>Printing Tickets</t>
  </si>
  <si>
    <t>Total</t>
  </si>
  <si>
    <t xml:space="preserve">Total Expenditure </t>
  </si>
  <si>
    <t xml:space="preserve">Total Revenue </t>
  </si>
  <si>
    <t xml:space="preserve">Final Meeting </t>
  </si>
  <si>
    <t xml:space="preserve">Unsung Hero Award </t>
  </si>
  <si>
    <t>Fees</t>
  </si>
  <si>
    <t>Level 1 Clinical Skills Review</t>
  </si>
  <si>
    <t>Snacks provided for volunteers</t>
  </si>
  <si>
    <t>Level 1 OSCE Review</t>
  </si>
  <si>
    <t>Food &amp; Beverages</t>
  </si>
  <si>
    <t>Honorariums</t>
  </si>
  <si>
    <t xml:space="preserve">Mental Health First Aid </t>
  </si>
  <si>
    <t>Snow Tubing- January</t>
  </si>
  <si>
    <t>McMaster/Mohawk Bus</t>
  </si>
  <si>
    <t>Venue ($18.08 x 75)</t>
  </si>
  <si>
    <t>Conestoga Bus</t>
  </si>
  <si>
    <t>Conestoga Initiative</t>
  </si>
  <si>
    <t>Photobooth</t>
  </si>
  <si>
    <t xml:space="preserve">DJ </t>
  </si>
  <si>
    <t>Decorations</t>
  </si>
  <si>
    <t xml:space="preserve">Food for Meetings ($100 x 14) </t>
  </si>
  <si>
    <t>Review Engagement</t>
  </si>
  <si>
    <t>Nursing Specialty Rounds Night</t>
  </si>
  <si>
    <t>Poster</t>
  </si>
  <si>
    <t>ECG Interpretation Course</t>
  </si>
  <si>
    <t>Regional Conference AD Registration</t>
  </si>
  <si>
    <t>National Conference OD Reimbursement</t>
  </si>
  <si>
    <t>National Conference AD Reimbursement</t>
  </si>
  <si>
    <t>National Conference Scholarship</t>
  </si>
  <si>
    <t>National Nursing Students Week</t>
  </si>
  <si>
    <t>Miscellaneous Items</t>
  </si>
  <si>
    <t>President Banquet Ticket $75x5</t>
  </si>
  <si>
    <t>Lunch-n-Learn McMasterx1 Conestogax1</t>
  </si>
  <si>
    <t>Gift Certificates for Speakers</t>
  </si>
  <si>
    <t>Unexpected website costs</t>
  </si>
  <si>
    <t xml:space="preserve">Welcome Week </t>
  </si>
  <si>
    <t>MUNSS Donation</t>
  </si>
  <si>
    <t>Open Mic Coffeehouse- catering</t>
  </si>
  <si>
    <t>Dodgeball gym rental</t>
  </si>
  <si>
    <t>Fear Farm Tickets</t>
  </si>
  <si>
    <t>Video game de-stressor snacks</t>
  </si>
  <si>
    <t>Flying Squirrel</t>
  </si>
  <si>
    <t>Skyzone</t>
  </si>
  <si>
    <t>Axe Throwing</t>
  </si>
  <si>
    <t>Chicopee Tubing</t>
  </si>
  <si>
    <t xml:space="preserve">Venue ($18.08 x 75) </t>
  </si>
  <si>
    <t>Pottery Painting</t>
  </si>
  <si>
    <t>Painting ($30x30)</t>
  </si>
  <si>
    <t>Ticket Sales ($45 x 500)</t>
  </si>
  <si>
    <t xml:space="preserve">Hall &amp; Food </t>
  </si>
  <si>
    <t>Security (150+HST x3)</t>
  </si>
  <si>
    <t>Cupcakes</t>
  </si>
  <si>
    <t>Logo Design</t>
  </si>
  <si>
    <t>Gift ($9x500)</t>
  </si>
  <si>
    <t>Snapchate Geofilter</t>
  </si>
  <si>
    <t>Holding Place for Fundraised Money</t>
  </si>
  <si>
    <t>Net</t>
  </si>
  <si>
    <t>McMaster</t>
  </si>
  <si>
    <t>Mohawk</t>
  </si>
  <si>
    <t>Conestoga</t>
  </si>
  <si>
    <t>(estimate)</t>
  </si>
  <si>
    <t>Fundraising</t>
  </si>
  <si>
    <t>Bank Fees</t>
  </si>
  <si>
    <t xml:space="preserve">MUNSS Day ($900/Conestoga, $1700/Mo+Mac) </t>
  </si>
  <si>
    <t>Miscellaneous</t>
  </si>
  <si>
    <t>1 Student's Registration Fee</t>
  </si>
  <si>
    <t>1 Student's Transportation</t>
  </si>
  <si>
    <t xml:space="preserve">Class Reps ($85 x 15) </t>
  </si>
  <si>
    <t>Student Gifts (L1 Anatomy- $100/site)</t>
  </si>
  <si>
    <t xml:space="preserve">Speaker Honorariums </t>
  </si>
  <si>
    <t>Scholarship $100x4</t>
  </si>
  <si>
    <t>2017-2018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</si>
</sst>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;[Red]\-&quot;$&quot;#,##0"/>
    <numFmt numFmtId="8" formatCode="&quot;$&quot;#,##0.00;[Red]\-&quot;$&quot;#,##0.00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mbria"/>
      <family val="1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scheme val="minor"/>
    </font>
    <font>
      <sz val="14"/>
      <color theme="1"/>
      <name val="Calibri"/>
      <scheme val="minor"/>
    </font>
    <font>
      <sz val="10"/>
      <name val="Arial"/>
    </font>
    <font>
      <strike/>
      <sz val="11"/>
      <color theme="1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2">
    <xf numFmtId="0" fontId="0" fillId="0" borderId="0"/>
    <xf numFmtId="0" fontId="6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67">
    <xf numFmtId="0" fontId="0" fillId="0" borderId="0" xfId="0"/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Font="1"/>
    <xf numFmtId="0" fontId="0" fillId="2" borderId="0" xfId="0" applyFont="1" applyFill="1"/>
    <xf numFmtId="0" fontId="1" fillId="0" borderId="0" xfId="0" applyFont="1"/>
    <xf numFmtId="6" fontId="0" fillId="0" borderId="0" xfId="0" applyNumberFormat="1"/>
    <xf numFmtId="8" fontId="0" fillId="0" borderId="0" xfId="0" applyNumberFormat="1"/>
    <xf numFmtId="0" fontId="3" fillId="0" borderId="0" xfId="0" applyFont="1"/>
    <xf numFmtId="0" fontId="2" fillId="3" borderId="0" xfId="0" applyFont="1" applyFill="1" applyAlignment="1">
      <alignment horizontal="center" vertical="center"/>
    </xf>
    <xf numFmtId="0" fontId="0" fillId="3" borderId="0" xfId="0" applyFill="1"/>
    <xf numFmtId="0" fontId="1" fillId="3" borderId="0" xfId="0" applyFont="1" applyFill="1"/>
    <xf numFmtId="0" fontId="0" fillId="4" borderId="0" xfId="0" applyFill="1"/>
    <xf numFmtId="0" fontId="1" fillId="5" borderId="0" xfId="0" applyFont="1" applyFill="1"/>
    <xf numFmtId="0" fontId="0" fillId="2" borderId="0" xfId="0" applyFill="1"/>
    <xf numFmtId="0" fontId="1" fillId="2" borderId="0" xfId="0" applyFont="1" applyFill="1"/>
    <xf numFmtId="8" fontId="1" fillId="5" borderId="0" xfId="0" applyNumberFormat="1" applyFont="1" applyFill="1"/>
    <xf numFmtId="0" fontId="1" fillId="6" borderId="0" xfId="0" applyFont="1" applyFill="1"/>
    <xf numFmtId="0" fontId="1" fillId="4" borderId="0" xfId="0" applyFont="1" applyFill="1"/>
    <xf numFmtId="6" fontId="1" fillId="6" borderId="0" xfId="0" applyNumberFormat="1" applyFont="1" applyFill="1"/>
    <xf numFmtId="6" fontId="1" fillId="4" borderId="0" xfId="0" applyNumberFormat="1" applyFont="1" applyFill="1"/>
    <xf numFmtId="8" fontId="1" fillId="4" borderId="0" xfId="0" applyNumberFormat="1" applyFont="1" applyFill="1"/>
    <xf numFmtId="8" fontId="1" fillId="6" borderId="0" xfId="0" applyNumberFormat="1" applyFont="1" applyFill="1"/>
    <xf numFmtId="0" fontId="4" fillId="2" borderId="0" xfId="0" applyFont="1" applyFill="1"/>
    <xf numFmtId="0" fontId="5" fillId="2" borderId="0" xfId="0" applyFont="1" applyFill="1"/>
    <xf numFmtId="0" fontId="1" fillId="0" borderId="0" xfId="0" applyFont="1" applyFill="1"/>
    <xf numFmtId="0" fontId="0" fillId="0" borderId="0" xfId="0" applyFill="1"/>
    <xf numFmtId="6" fontId="1" fillId="0" borderId="0" xfId="0" applyNumberFormat="1" applyFont="1" applyFill="1"/>
    <xf numFmtId="6" fontId="1" fillId="5" borderId="0" xfId="0" applyNumberFormat="1" applyFont="1" applyFill="1"/>
    <xf numFmtId="6" fontId="0" fillId="0" borderId="0" xfId="0" applyNumberFormat="1" applyFont="1" applyFill="1"/>
    <xf numFmtId="0" fontId="0" fillId="0" borderId="0" xfId="0" applyFont="1" applyFill="1"/>
    <xf numFmtId="0" fontId="0" fillId="6" borderId="0" xfId="0" applyFill="1"/>
    <xf numFmtId="6" fontId="1" fillId="2" borderId="0" xfId="0" applyNumberFormat="1" applyFont="1" applyFill="1"/>
    <xf numFmtId="0" fontId="7" fillId="5" borderId="0" xfId="0" applyFont="1" applyFill="1"/>
    <xf numFmtId="0" fontId="1" fillId="5" borderId="0" xfId="1" applyFont="1" applyFill="1"/>
    <xf numFmtId="164" fontId="1" fillId="5" borderId="0" xfId="1" applyNumberFormat="1" applyFont="1" applyFill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1" fillId="2" borderId="0" xfId="1" applyFont="1" applyFill="1"/>
    <xf numFmtId="4" fontId="1" fillId="2" borderId="0" xfId="1" applyNumberFormat="1" applyFont="1" applyFill="1" applyAlignment="1">
      <alignment horizontal="center"/>
    </xf>
    <xf numFmtId="164" fontId="1" fillId="2" borderId="0" xfId="1" applyNumberFormat="1" applyFont="1" applyFill="1" applyAlignment="1">
      <alignment horizontal="center"/>
    </xf>
    <xf numFmtId="0" fontId="1" fillId="2" borderId="0" xfId="1" applyFont="1" applyFill="1" applyProtection="1">
      <protection locked="0"/>
    </xf>
    <xf numFmtId="164" fontId="6" fillId="2" borderId="0" xfId="1" applyNumberFormat="1" applyFill="1" applyProtection="1">
      <protection locked="0"/>
    </xf>
    <xf numFmtId="164" fontId="6" fillId="2" borderId="0" xfId="1" applyNumberFormat="1" applyFont="1" applyFill="1" applyProtection="1">
      <protection locked="0"/>
    </xf>
    <xf numFmtId="0" fontId="6" fillId="0" borderId="0" xfId="1" applyFont="1" applyFill="1" applyProtection="1">
      <protection locked="0"/>
    </xf>
    <xf numFmtId="164" fontId="6" fillId="0" borderId="0" xfId="1" applyNumberFormat="1" applyFill="1" applyProtection="1">
      <protection locked="0"/>
    </xf>
    <xf numFmtId="164" fontId="6" fillId="0" borderId="0" xfId="1" applyNumberFormat="1" applyFont="1" applyFill="1" applyProtection="1">
      <protection locked="0"/>
    </xf>
    <xf numFmtId="0" fontId="6" fillId="0" borderId="0" xfId="1" applyProtection="1">
      <protection locked="0"/>
    </xf>
    <xf numFmtId="164" fontId="6" fillId="0" borderId="0" xfId="1" applyNumberFormat="1" applyProtection="1">
      <protection locked="0"/>
    </xf>
    <xf numFmtId="0" fontId="5" fillId="7" borderId="0" xfId="1" applyFont="1" applyFill="1" applyProtection="1"/>
    <xf numFmtId="4" fontId="5" fillId="7" borderId="0" xfId="1" applyNumberFormat="1" applyFont="1" applyFill="1" applyAlignment="1" applyProtection="1">
      <alignment horizontal="right"/>
    </xf>
    <xf numFmtId="164" fontId="5" fillId="7" borderId="0" xfId="1" applyNumberFormat="1" applyFont="1" applyFill="1" applyAlignment="1" applyProtection="1">
      <alignment horizontal="right"/>
    </xf>
    <xf numFmtId="0" fontId="1" fillId="4" borderId="0" xfId="1" applyFont="1" applyFill="1"/>
    <xf numFmtId="164" fontId="1" fillId="4" borderId="0" xfId="1" applyNumberFormat="1" applyFont="1" applyFill="1" applyAlignment="1">
      <alignment horizontal="right"/>
    </xf>
    <xf numFmtId="0" fontId="6" fillId="0" borderId="0" xfId="1"/>
    <xf numFmtId="164" fontId="1" fillId="4" borderId="0" xfId="1" applyNumberFormat="1" applyFont="1" applyFill="1" applyAlignment="1">
      <alignment horizontal="left"/>
    </xf>
    <xf numFmtId="8" fontId="0" fillId="0" borderId="0" xfId="0" applyNumberFormat="1" applyFill="1"/>
    <xf numFmtId="8" fontId="0" fillId="0" borderId="0" xfId="0" applyNumberFormat="1" applyFont="1" applyFill="1"/>
    <xf numFmtId="0" fontId="10" fillId="0" borderId="0" xfId="0" applyFont="1"/>
    <xf numFmtId="0" fontId="0" fillId="0" borderId="0" xfId="1" applyFont="1" applyProtection="1">
      <protection locked="0"/>
    </xf>
    <xf numFmtId="0" fontId="1" fillId="8" borderId="0" xfId="0" applyFont="1" applyFill="1"/>
    <xf numFmtId="8" fontId="1" fillId="8" borderId="0" xfId="0" applyNumberFormat="1" applyFont="1" applyFill="1"/>
    <xf numFmtId="0" fontId="0" fillId="8" borderId="0" xfId="0" applyFill="1"/>
    <xf numFmtId="0" fontId="13" fillId="0" borderId="0" xfId="0" applyFont="1" applyBorder="1" applyAlignment="1"/>
    <xf numFmtId="0" fontId="11" fillId="0" borderId="0" xfId="0" applyFont="1" applyFill="1"/>
    <xf numFmtId="0" fontId="12" fillId="0" borderId="0" xfId="0" applyFont="1" applyFill="1"/>
    <xf numFmtId="0" fontId="14" fillId="2" borderId="0" xfId="0" applyFont="1" applyFill="1"/>
    <xf numFmtId="0" fontId="2" fillId="0" borderId="0" xfId="0" applyFont="1" applyAlignment="1">
      <alignment horizontal="left" vertical="center"/>
    </xf>
  </cellXfs>
  <cellStyles count="42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9"/>
  <sheetViews>
    <sheetView tabSelected="1" zoomScale="110" zoomScaleNormal="110" zoomScalePageLayoutView="110" workbookViewId="0">
      <selection activeCell="B4" sqref="B4"/>
    </sheetView>
  </sheetViews>
  <sheetFormatPr baseColWidth="10" defaultColWidth="8.83203125" defaultRowHeight="15" x14ac:dyDescent="0.2"/>
  <cols>
    <col min="1" max="1" width="22.33203125" customWidth="1"/>
    <col min="2" max="2" width="44.33203125" customWidth="1"/>
    <col min="3" max="4" width="25.1640625" customWidth="1"/>
  </cols>
  <sheetData>
    <row r="1" spans="1:5" ht="16" x14ac:dyDescent="0.2">
      <c r="A1" s="66" t="s">
        <v>0</v>
      </c>
      <c r="B1" s="66"/>
      <c r="C1" s="1"/>
      <c r="D1" s="1"/>
    </row>
    <row r="2" spans="1:5" ht="16" x14ac:dyDescent="0.2">
      <c r="A2" s="2" t="s">
        <v>1</v>
      </c>
      <c r="B2" s="1"/>
      <c r="C2" s="1"/>
      <c r="D2" s="1"/>
    </row>
    <row r="3" spans="1:5" ht="16" x14ac:dyDescent="0.2">
      <c r="A3" s="66" t="s">
        <v>2</v>
      </c>
      <c r="B3" s="66"/>
      <c r="C3" s="1"/>
      <c r="D3" s="1"/>
    </row>
    <row r="4" spans="1:5" ht="16" x14ac:dyDescent="0.2">
      <c r="A4" s="2" t="s">
        <v>127</v>
      </c>
      <c r="B4" s="1"/>
      <c r="C4" s="1"/>
      <c r="D4" s="1"/>
    </row>
    <row r="6" spans="1:5" ht="16" x14ac:dyDescent="0.2">
      <c r="A6" s="9" t="s">
        <v>3</v>
      </c>
      <c r="B6" s="10"/>
      <c r="C6" s="11" t="s">
        <v>4</v>
      </c>
      <c r="D6" s="11" t="s">
        <v>5</v>
      </c>
    </row>
    <row r="7" spans="1:5" x14ac:dyDescent="0.2">
      <c r="A7" s="1"/>
      <c r="B7" s="3" t="s">
        <v>6</v>
      </c>
      <c r="C7" s="1"/>
      <c r="D7" s="1"/>
    </row>
    <row r="8" spans="1:5" x14ac:dyDescent="0.2">
      <c r="A8" s="1"/>
      <c r="B8" s="3" t="s">
        <v>7</v>
      </c>
      <c r="C8" s="1"/>
      <c r="D8" s="1"/>
    </row>
    <row r="9" spans="1:5" x14ac:dyDescent="0.2">
      <c r="A9" s="1"/>
      <c r="B9" s="1"/>
      <c r="C9" s="18" t="s">
        <v>8</v>
      </c>
      <c r="D9" s="21">
        <v>64000</v>
      </c>
      <c r="E9" t="s">
        <v>116</v>
      </c>
    </row>
    <row r="10" spans="1:5" x14ac:dyDescent="0.2">
      <c r="A10" s="1"/>
      <c r="B10" s="4" t="s">
        <v>9</v>
      </c>
      <c r="C10" s="1"/>
      <c r="D10" s="1"/>
    </row>
    <row r="11" spans="1:5" x14ac:dyDescent="0.2">
      <c r="A11" s="1"/>
      <c r="B11" s="65" t="s">
        <v>10</v>
      </c>
      <c r="C11" s="1"/>
      <c r="D11" s="1"/>
    </row>
    <row r="13" spans="1:5" x14ac:dyDescent="0.2">
      <c r="A13" s="13" t="s">
        <v>11</v>
      </c>
      <c r="B13" s="13" t="s">
        <v>12</v>
      </c>
      <c r="C13" s="16">
        <v>19500</v>
      </c>
      <c r="D13" s="26"/>
    </row>
    <row r="14" spans="1:5" x14ac:dyDescent="0.2">
      <c r="A14" s="1"/>
      <c r="B14" s="14"/>
      <c r="C14" s="15" t="s">
        <v>13</v>
      </c>
      <c r="D14" s="15" t="s">
        <v>14</v>
      </c>
    </row>
    <row r="15" spans="1:5" x14ac:dyDescent="0.2">
      <c r="A15" s="1"/>
      <c r="B15" s="15" t="s">
        <v>15</v>
      </c>
      <c r="C15" s="14"/>
      <c r="D15" s="14"/>
    </row>
    <row r="16" spans="1:5" x14ac:dyDescent="0.2">
      <c r="B16" s="1" t="s">
        <v>120</v>
      </c>
      <c r="C16" s="6">
        <v>50</v>
      </c>
    </row>
    <row r="17" spans="1:4" x14ac:dyDescent="0.2">
      <c r="B17" s="15" t="s">
        <v>16</v>
      </c>
      <c r="C17" s="14"/>
      <c r="D17" s="14"/>
    </row>
    <row r="18" spans="1:4" x14ac:dyDescent="0.2">
      <c r="B18" s="1" t="s">
        <v>77</v>
      </c>
      <c r="C18" s="6">
        <v>4000</v>
      </c>
      <c r="D18" s="6">
        <v>0</v>
      </c>
    </row>
    <row r="19" spans="1:4" s="1" customFormat="1" x14ac:dyDescent="0.2">
      <c r="B19" s="1" t="s">
        <v>118</v>
      </c>
      <c r="C19" s="6">
        <v>120</v>
      </c>
      <c r="D19" s="6"/>
    </row>
    <row r="20" spans="1:4" x14ac:dyDescent="0.2">
      <c r="B20" s="1" t="s">
        <v>17</v>
      </c>
      <c r="C20" s="6">
        <v>2500</v>
      </c>
      <c r="D20" s="6">
        <v>0</v>
      </c>
    </row>
    <row r="21" spans="1:4" x14ac:dyDescent="0.2">
      <c r="B21" s="1" t="s">
        <v>18</v>
      </c>
      <c r="C21" s="6">
        <v>4500</v>
      </c>
      <c r="D21" s="6">
        <v>0</v>
      </c>
    </row>
    <row r="22" spans="1:4" x14ac:dyDescent="0.2">
      <c r="B22" s="1" t="s">
        <v>123</v>
      </c>
      <c r="C22" s="6">
        <v>1275</v>
      </c>
      <c r="D22" s="6">
        <v>0</v>
      </c>
    </row>
    <row r="23" spans="1:4" x14ac:dyDescent="0.2">
      <c r="B23" s="1" t="s">
        <v>76</v>
      </c>
      <c r="C23" s="7">
        <v>1400</v>
      </c>
      <c r="D23" s="6">
        <v>0</v>
      </c>
    </row>
    <row r="24" spans="1:4" x14ac:dyDescent="0.2">
      <c r="B24" s="1" t="s">
        <v>119</v>
      </c>
      <c r="C24" s="6">
        <v>2600</v>
      </c>
      <c r="D24" s="6">
        <v>0</v>
      </c>
    </row>
    <row r="25" spans="1:4" s="1" customFormat="1" x14ac:dyDescent="0.2">
      <c r="B25" s="1" t="s">
        <v>117</v>
      </c>
      <c r="C25" s="6">
        <v>0</v>
      </c>
      <c r="D25" s="6"/>
    </row>
    <row r="26" spans="1:4" x14ac:dyDescent="0.2">
      <c r="B26" s="1" t="s">
        <v>20</v>
      </c>
      <c r="C26" s="7">
        <v>1800</v>
      </c>
      <c r="D26" s="1"/>
    </row>
    <row r="27" spans="1:4" x14ac:dyDescent="0.2">
      <c r="B27" s="15" t="s">
        <v>21</v>
      </c>
      <c r="C27" s="14"/>
      <c r="D27" s="14"/>
    </row>
    <row r="28" spans="1:4" x14ac:dyDescent="0.2">
      <c r="B28" s="1" t="s">
        <v>124</v>
      </c>
      <c r="C28" s="6">
        <v>300</v>
      </c>
      <c r="D28" s="1"/>
    </row>
    <row r="29" spans="1:4" x14ac:dyDescent="0.2">
      <c r="A29" s="1"/>
      <c r="B29" s="1" t="s">
        <v>59</v>
      </c>
      <c r="C29" s="6">
        <v>500</v>
      </c>
      <c r="D29" s="1"/>
    </row>
    <row r="30" spans="1:4" x14ac:dyDescent="0.2">
      <c r="A30" s="1"/>
      <c r="B30" s="17" t="s">
        <v>22</v>
      </c>
      <c r="C30" s="19">
        <f>SUM(C16:C29)</f>
        <v>19045</v>
      </c>
      <c r="D30" s="19">
        <f>SUM(D16:D29)</f>
        <v>0</v>
      </c>
    </row>
    <row r="31" spans="1:4" x14ac:dyDescent="0.2">
      <c r="A31" s="1"/>
      <c r="B31" s="18" t="s">
        <v>23</v>
      </c>
      <c r="C31" s="12"/>
      <c r="D31" s="20">
        <f>SUM(C30-D30)</f>
        <v>19045</v>
      </c>
    </row>
    <row r="32" spans="1:4" x14ac:dyDescent="0.2">
      <c r="A32" s="1"/>
      <c r="B32" s="1"/>
      <c r="C32" s="18" t="s">
        <v>24</v>
      </c>
      <c r="D32" s="20">
        <f>SUM(C13-D31)</f>
        <v>455</v>
      </c>
    </row>
    <row r="33" spans="1:4" ht="16" x14ac:dyDescent="0.2">
      <c r="A33" s="33" t="s">
        <v>25</v>
      </c>
      <c r="B33" s="34" t="s">
        <v>26</v>
      </c>
      <c r="C33" s="35">
        <v>1200</v>
      </c>
      <c r="D33" s="36"/>
    </row>
    <row r="34" spans="1:4" x14ac:dyDescent="0.2">
      <c r="A34" s="1"/>
      <c r="B34" s="37"/>
      <c r="C34" s="38" t="s">
        <v>13</v>
      </c>
      <c r="D34" s="39" t="s">
        <v>27</v>
      </c>
    </row>
    <row r="35" spans="1:4" x14ac:dyDescent="0.2">
      <c r="A35" s="1"/>
      <c r="B35" s="40" t="s">
        <v>28</v>
      </c>
      <c r="C35" s="41"/>
      <c r="D35" s="42"/>
    </row>
    <row r="36" spans="1:4" x14ac:dyDescent="0.2">
      <c r="A36" s="1"/>
      <c r="B36" s="43" t="s">
        <v>61</v>
      </c>
      <c r="C36" s="44">
        <v>600</v>
      </c>
      <c r="D36" s="45">
        <v>0</v>
      </c>
    </row>
    <row r="37" spans="1:4" x14ac:dyDescent="0.2">
      <c r="A37" s="1"/>
      <c r="B37" s="40" t="s">
        <v>62</v>
      </c>
      <c r="C37" s="42"/>
      <c r="D37" s="42"/>
    </row>
    <row r="38" spans="1:4" x14ac:dyDescent="0.2">
      <c r="A38" s="1"/>
      <c r="B38" s="46" t="s">
        <v>63</v>
      </c>
      <c r="C38" s="47">
        <v>75</v>
      </c>
      <c r="D38" s="45">
        <v>0</v>
      </c>
    </row>
    <row r="39" spans="1:4" x14ac:dyDescent="0.2">
      <c r="A39" s="1"/>
      <c r="B39" s="40" t="s">
        <v>64</v>
      </c>
      <c r="C39" s="41"/>
      <c r="D39" s="42"/>
    </row>
    <row r="40" spans="1:4" x14ac:dyDescent="0.2">
      <c r="A40" s="1"/>
      <c r="B40" s="46" t="s">
        <v>63</v>
      </c>
      <c r="C40" s="47">
        <v>75</v>
      </c>
      <c r="D40" s="45">
        <v>0</v>
      </c>
    </row>
    <row r="41" spans="1:4" x14ac:dyDescent="0.2">
      <c r="A41" s="1"/>
      <c r="B41" s="40" t="s">
        <v>78</v>
      </c>
      <c r="C41" s="41"/>
      <c r="D41" s="42"/>
    </row>
    <row r="42" spans="1:4" x14ac:dyDescent="0.2">
      <c r="A42" s="1"/>
      <c r="B42" s="58" t="s">
        <v>125</v>
      </c>
      <c r="C42" s="47">
        <v>120</v>
      </c>
      <c r="D42" s="45">
        <v>0</v>
      </c>
    </row>
    <row r="43" spans="1:4" x14ac:dyDescent="0.2">
      <c r="A43" s="1"/>
      <c r="B43" s="58" t="s">
        <v>65</v>
      </c>
      <c r="C43" s="47">
        <v>100</v>
      </c>
      <c r="D43" s="45">
        <v>0</v>
      </c>
    </row>
    <row r="44" spans="1:4" x14ac:dyDescent="0.2">
      <c r="A44" s="1"/>
      <c r="B44" s="58" t="s">
        <v>79</v>
      </c>
      <c r="C44" s="47"/>
      <c r="D44" s="45">
        <v>0</v>
      </c>
    </row>
    <row r="45" spans="1:4" x14ac:dyDescent="0.2">
      <c r="A45" s="1"/>
      <c r="B45" s="40" t="s">
        <v>80</v>
      </c>
      <c r="C45" s="41"/>
      <c r="D45" s="42"/>
    </row>
    <row r="46" spans="1:4" x14ac:dyDescent="0.2">
      <c r="A46" s="1"/>
      <c r="B46" s="58" t="s">
        <v>65</v>
      </c>
      <c r="C46" s="47">
        <v>100</v>
      </c>
      <c r="D46" s="45">
        <v>0</v>
      </c>
    </row>
    <row r="47" spans="1:4" x14ac:dyDescent="0.2">
      <c r="A47" s="1"/>
      <c r="B47" s="40" t="s">
        <v>67</v>
      </c>
      <c r="C47" s="41"/>
      <c r="D47" s="42"/>
    </row>
    <row r="48" spans="1:4" x14ac:dyDescent="0.2">
      <c r="A48" s="1"/>
      <c r="B48" s="46" t="s">
        <v>65</v>
      </c>
      <c r="C48" s="47">
        <v>100</v>
      </c>
      <c r="D48" s="45">
        <v>0</v>
      </c>
    </row>
    <row r="49" spans="1:7" s="1" customFormat="1" x14ac:dyDescent="0.2">
      <c r="B49" s="58" t="s">
        <v>79</v>
      </c>
      <c r="C49" s="47"/>
      <c r="D49" s="45"/>
    </row>
    <row r="50" spans="1:7" x14ac:dyDescent="0.2">
      <c r="A50" s="1"/>
      <c r="B50" s="46" t="s">
        <v>66</v>
      </c>
      <c r="C50" s="47"/>
      <c r="D50" s="45">
        <v>0</v>
      </c>
    </row>
    <row r="51" spans="1:7" x14ac:dyDescent="0.2">
      <c r="A51" s="1"/>
      <c r="B51" s="48" t="s">
        <v>22</v>
      </c>
      <c r="C51" s="49">
        <f>SUM(C36:C50)</f>
        <v>1170</v>
      </c>
      <c r="D51" s="50">
        <f>SUM(D37:D50)</f>
        <v>0</v>
      </c>
    </row>
    <row r="52" spans="1:7" x14ac:dyDescent="0.2">
      <c r="A52" s="1"/>
      <c r="B52" s="51" t="s">
        <v>23</v>
      </c>
      <c r="C52" s="52"/>
      <c r="D52" s="52">
        <f>C51-D51</f>
        <v>1170</v>
      </c>
    </row>
    <row r="53" spans="1:7" x14ac:dyDescent="0.2">
      <c r="A53" s="1"/>
      <c r="B53" s="53"/>
      <c r="C53" s="54" t="s">
        <v>43</v>
      </c>
      <c r="D53" s="52">
        <f>C33-D52</f>
        <v>30</v>
      </c>
    </row>
    <row r="54" spans="1:7" x14ac:dyDescent="0.2">
      <c r="A54" s="13" t="s">
        <v>30</v>
      </c>
      <c r="B54" s="13" t="s">
        <v>26</v>
      </c>
      <c r="C54" s="16">
        <v>28000</v>
      </c>
      <c r="D54" s="26"/>
    </row>
    <row r="55" spans="1:7" x14ac:dyDescent="0.2">
      <c r="A55" s="1"/>
      <c r="B55" s="23"/>
      <c r="C55" s="24" t="s">
        <v>13</v>
      </c>
      <c r="D55" s="24" t="s">
        <v>27</v>
      </c>
    </row>
    <row r="56" spans="1:7" x14ac:dyDescent="0.2">
      <c r="B56" s="15" t="s">
        <v>31</v>
      </c>
      <c r="C56" s="14"/>
      <c r="D56" s="14"/>
    </row>
    <row r="57" spans="1:7" x14ac:dyDescent="0.2">
      <c r="B57" s="3" t="s">
        <v>113</v>
      </c>
      <c r="C57" s="6">
        <v>7000</v>
      </c>
      <c r="D57" s="1"/>
      <c r="E57" s="57"/>
      <c r="F57" s="57"/>
      <c r="G57" s="57"/>
    </row>
    <row r="58" spans="1:7" s="1" customFormat="1" x14ac:dyDescent="0.2">
      <c r="B58" s="3" t="s">
        <v>114</v>
      </c>
      <c r="C58" s="6">
        <v>6700</v>
      </c>
      <c r="E58" s="57"/>
      <c r="F58" s="57"/>
      <c r="G58" s="57"/>
    </row>
    <row r="59" spans="1:7" x14ac:dyDescent="0.2">
      <c r="B59" s="3" t="s">
        <v>115</v>
      </c>
      <c r="C59" s="6">
        <v>6700</v>
      </c>
      <c r="D59" s="1"/>
      <c r="E59" s="57"/>
      <c r="F59" s="57"/>
      <c r="G59" s="57"/>
    </row>
    <row r="60" spans="1:7" x14ac:dyDescent="0.2">
      <c r="B60" s="15" t="s">
        <v>32</v>
      </c>
      <c r="C60" s="14"/>
      <c r="D60" s="14"/>
      <c r="E60" s="57"/>
      <c r="F60" s="57"/>
      <c r="G60" s="57"/>
    </row>
    <row r="61" spans="1:7" x14ac:dyDescent="0.2">
      <c r="B61" s="25"/>
      <c r="C61" s="26"/>
      <c r="D61" s="26"/>
      <c r="E61" s="57"/>
      <c r="F61" s="57"/>
      <c r="G61" s="57"/>
    </row>
    <row r="62" spans="1:7" x14ac:dyDescent="0.2">
      <c r="B62" s="8" t="s">
        <v>33</v>
      </c>
      <c r="C62" s="7">
        <v>200</v>
      </c>
      <c r="D62" s="1"/>
    </row>
    <row r="63" spans="1:7" x14ac:dyDescent="0.2">
      <c r="B63" s="8" t="s">
        <v>35</v>
      </c>
      <c r="C63" s="6">
        <v>500</v>
      </c>
      <c r="D63" s="1"/>
    </row>
    <row r="64" spans="1:7" x14ac:dyDescent="0.2">
      <c r="B64" s="3" t="s">
        <v>81</v>
      </c>
      <c r="C64" s="6">
        <v>200</v>
      </c>
      <c r="D64" s="1"/>
    </row>
    <row r="65" spans="1:4" s="1" customFormat="1" x14ac:dyDescent="0.2">
      <c r="B65" s="15" t="s">
        <v>36</v>
      </c>
      <c r="C65" s="14"/>
      <c r="D65" s="14"/>
    </row>
    <row r="66" spans="1:4" x14ac:dyDescent="0.2">
      <c r="B66" s="5" t="s">
        <v>82</v>
      </c>
      <c r="C66" s="1"/>
      <c r="D66" s="1"/>
    </row>
    <row r="67" spans="1:4" x14ac:dyDescent="0.2">
      <c r="B67" s="8" t="s">
        <v>33</v>
      </c>
      <c r="C67" s="7">
        <v>555</v>
      </c>
      <c r="D67" s="1"/>
    </row>
    <row r="68" spans="1:4" x14ac:dyDescent="0.2">
      <c r="B68" s="8" t="s">
        <v>34</v>
      </c>
      <c r="C68" s="6">
        <v>1500</v>
      </c>
      <c r="D68" s="1"/>
    </row>
    <row r="69" spans="1:4" x14ac:dyDescent="0.2">
      <c r="B69" s="8" t="s">
        <v>35</v>
      </c>
      <c r="C69" s="6">
        <v>800</v>
      </c>
      <c r="D69" s="1"/>
    </row>
    <row r="70" spans="1:4" x14ac:dyDescent="0.2">
      <c r="B70" s="5" t="s">
        <v>83</v>
      </c>
      <c r="C70" s="1"/>
      <c r="D70" s="1"/>
    </row>
    <row r="71" spans="1:4" x14ac:dyDescent="0.2">
      <c r="B71" s="8" t="s">
        <v>33</v>
      </c>
      <c r="C71" s="7">
        <v>555</v>
      </c>
      <c r="D71" s="1"/>
    </row>
    <row r="72" spans="1:4" x14ac:dyDescent="0.2">
      <c r="B72" s="8" t="s">
        <v>34</v>
      </c>
      <c r="C72" s="6">
        <v>1500</v>
      </c>
      <c r="D72" s="1"/>
    </row>
    <row r="73" spans="1:4" x14ac:dyDescent="0.2">
      <c r="B73" s="8" t="s">
        <v>35</v>
      </c>
      <c r="C73" s="6">
        <v>800</v>
      </c>
      <c r="D73" s="1"/>
    </row>
    <row r="74" spans="1:4" x14ac:dyDescent="0.2">
      <c r="B74" s="5" t="s">
        <v>84</v>
      </c>
      <c r="C74" s="1"/>
      <c r="D74" s="1"/>
    </row>
    <row r="75" spans="1:4" x14ac:dyDescent="0.2">
      <c r="B75" s="8" t="s">
        <v>121</v>
      </c>
      <c r="C75" s="6">
        <v>200</v>
      </c>
      <c r="D75" s="1"/>
    </row>
    <row r="76" spans="1:4" x14ac:dyDescent="0.2">
      <c r="B76" s="8" t="s">
        <v>122</v>
      </c>
      <c r="C76" s="6">
        <v>500</v>
      </c>
      <c r="D76" s="1"/>
    </row>
    <row r="77" spans="1:4" x14ac:dyDescent="0.2">
      <c r="B77" s="15" t="s">
        <v>85</v>
      </c>
      <c r="C77" s="14"/>
      <c r="D77" s="14"/>
    </row>
    <row r="78" spans="1:4" x14ac:dyDescent="0.2">
      <c r="B78" s="3" t="s">
        <v>86</v>
      </c>
      <c r="C78" s="6">
        <v>1500</v>
      </c>
      <c r="D78" s="1"/>
    </row>
    <row r="79" spans="1:4" s="1" customFormat="1" x14ac:dyDescent="0.2">
      <c r="B79" s="3" t="s">
        <v>117</v>
      </c>
      <c r="C79" s="6"/>
      <c r="D79" s="6">
        <v>1000</v>
      </c>
    </row>
    <row r="80" spans="1:4" x14ac:dyDescent="0.2">
      <c r="A80" s="1"/>
      <c r="B80" s="17" t="s">
        <v>37</v>
      </c>
      <c r="C80" s="19">
        <f>SUM(C57:C78)</f>
        <v>29210</v>
      </c>
      <c r="D80" s="19">
        <f>SUM(D79)</f>
        <v>1000</v>
      </c>
    </row>
    <row r="81" spans="1:4" x14ac:dyDescent="0.2">
      <c r="A81" s="1"/>
      <c r="B81" s="18" t="s">
        <v>38</v>
      </c>
      <c r="C81" s="12"/>
      <c r="D81" s="20">
        <f>SUM(C80-D80)</f>
        <v>28210</v>
      </c>
    </row>
    <row r="82" spans="1:4" x14ac:dyDescent="0.2">
      <c r="A82" s="1"/>
      <c r="B82" s="1"/>
      <c r="C82" s="18" t="s">
        <v>24</v>
      </c>
      <c r="D82" s="21">
        <f>SUM(C54-D81)</f>
        <v>-210</v>
      </c>
    </row>
    <row r="83" spans="1:4" x14ac:dyDescent="0.2">
      <c r="A83" s="13" t="s">
        <v>39</v>
      </c>
      <c r="B83" s="13" t="s">
        <v>12</v>
      </c>
      <c r="C83" s="16">
        <v>1600</v>
      </c>
      <c r="D83" s="26"/>
    </row>
    <row r="84" spans="1:4" x14ac:dyDescent="0.2">
      <c r="A84" s="1"/>
      <c r="B84" s="14"/>
      <c r="C84" s="15" t="s">
        <v>13</v>
      </c>
      <c r="D84" s="15" t="s">
        <v>27</v>
      </c>
    </row>
    <row r="85" spans="1:4" x14ac:dyDescent="0.2">
      <c r="A85" s="1"/>
      <c r="B85" s="15" t="s">
        <v>88</v>
      </c>
      <c r="C85" s="14"/>
      <c r="D85" s="14"/>
    </row>
    <row r="86" spans="1:4" x14ac:dyDescent="0.2">
      <c r="A86" s="1"/>
      <c r="B86" s="3" t="s">
        <v>65</v>
      </c>
      <c r="C86" s="6">
        <v>100</v>
      </c>
      <c r="D86" s="6">
        <v>0</v>
      </c>
    </row>
    <row r="87" spans="1:4" x14ac:dyDescent="0.2">
      <c r="A87" s="1"/>
      <c r="B87" s="3" t="s">
        <v>89</v>
      </c>
      <c r="C87" s="6">
        <v>50</v>
      </c>
      <c r="D87" s="6">
        <v>0</v>
      </c>
    </row>
    <row r="88" spans="1:4" x14ac:dyDescent="0.2">
      <c r="A88" s="1"/>
      <c r="B88" s="15" t="s">
        <v>40</v>
      </c>
      <c r="C88" s="14"/>
      <c r="D88" s="14"/>
    </row>
    <row r="89" spans="1:4" x14ac:dyDescent="0.2">
      <c r="A89" s="1"/>
      <c r="B89" s="3" t="s">
        <v>126</v>
      </c>
      <c r="C89" s="6">
        <v>400</v>
      </c>
      <c r="D89" s="6">
        <v>0</v>
      </c>
    </row>
    <row r="90" spans="1:4" x14ac:dyDescent="0.2">
      <c r="A90" s="1"/>
      <c r="B90" s="3" t="s">
        <v>41</v>
      </c>
      <c r="C90" s="6">
        <v>300</v>
      </c>
      <c r="D90" s="6">
        <v>0</v>
      </c>
    </row>
    <row r="91" spans="1:4" x14ac:dyDescent="0.2">
      <c r="A91" s="1"/>
      <c r="B91" s="3" t="s">
        <v>87</v>
      </c>
      <c r="C91" s="6">
        <v>375</v>
      </c>
      <c r="D91" s="6">
        <v>0</v>
      </c>
    </row>
    <row r="92" spans="1:4" x14ac:dyDescent="0.2">
      <c r="A92" s="1"/>
      <c r="B92" s="3" t="s">
        <v>42</v>
      </c>
      <c r="C92" s="6">
        <v>300</v>
      </c>
      <c r="D92" s="6">
        <v>0</v>
      </c>
    </row>
    <row r="93" spans="1:4" x14ac:dyDescent="0.2">
      <c r="A93" s="1"/>
      <c r="B93" s="17" t="s">
        <v>37</v>
      </c>
      <c r="C93" s="19">
        <f>SUM(C86:C92)</f>
        <v>1525</v>
      </c>
      <c r="D93" s="19">
        <f>SUM(D86:D92)</f>
        <v>0</v>
      </c>
    </row>
    <row r="94" spans="1:4" x14ac:dyDescent="0.2">
      <c r="A94" s="1"/>
      <c r="B94" s="18" t="s">
        <v>38</v>
      </c>
      <c r="C94" s="12"/>
      <c r="D94" s="20">
        <f>SUM(C93-D93)</f>
        <v>1525</v>
      </c>
    </row>
    <row r="95" spans="1:4" x14ac:dyDescent="0.2">
      <c r="A95" s="1"/>
      <c r="B95" s="1"/>
      <c r="C95" s="18" t="s">
        <v>43</v>
      </c>
      <c r="D95" s="21">
        <f>SUM(C83-D94)</f>
        <v>75</v>
      </c>
    </row>
    <row r="96" spans="1:4" x14ac:dyDescent="0.2">
      <c r="A96" s="13" t="s">
        <v>44</v>
      </c>
      <c r="B96" s="13" t="s">
        <v>12</v>
      </c>
      <c r="C96" s="16">
        <v>600</v>
      </c>
      <c r="D96" s="26"/>
    </row>
    <row r="97" spans="1:4" x14ac:dyDescent="0.2">
      <c r="A97" s="1"/>
      <c r="B97" s="14"/>
      <c r="C97" s="15" t="s">
        <v>13</v>
      </c>
      <c r="D97" s="15" t="s">
        <v>27</v>
      </c>
    </row>
    <row r="98" spans="1:4" x14ac:dyDescent="0.2">
      <c r="A98" s="1"/>
      <c r="B98" s="15" t="s">
        <v>45</v>
      </c>
      <c r="C98" s="14"/>
      <c r="D98" s="14"/>
    </row>
    <row r="99" spans="1:4" x14ac:dyDescent="0.2">
      <c r="A99" s="1"/>
      <c r="B99" s="1" t="s">
        <v>46</v>
      </c>
      <c r="C99" s="7">
        <v>20</v>
      </c>
      <c r="D99" s="7">
        <v>0</v>
      </c>
    </row>
    <row r="100" spans="1:4" x14ac:dyDescent="0.2">
      <c r="A100" s="1"/>
      <c r="B100" s="3" t="s">
        <v>47</v>
      </c>
      <c r="C100" s="7">
        <v>298</v>
      </c>
      <c r="D100" s="7">
        <v>0</v>
      </c>
    </row>
    <row r="101" spans="1:4" x14ac:dyDescent="0.2">
      <c r="A101" s="1"/>
      <c r="B101" s="15" t="s">
        <v>29</v>
      </c>
      <c r="C101" s="14"/>
      <c r="D101" s="14"/>
    </row>
    <row r="102" spans="1:4" x14ac:dyDescent="0.2">
      <c r="A102" s="1"/>
      <c r="B102" s="3" t="s">
        <v>90</v>
      </c>
      <c r="C102" s="7">
        <v>200</v>
      </c>
      <c r="D102" s="7">
        <v>0</v>
      </c>
    </row>
    <row r="103" spans="1:4" x14ac:dyDescent="0.2">
      <c r="A103" s="1"/>
      <c r="B103" s="17" t="s">
        <v>37</v>
      </c>
      <c r="C103" s="22">
        <f>SUM(C99:C102)</f>
        <v>518</v>
      </c>
      <c r="D103" s="22">
        <f>SUM(D99:D102)</f>
        <v>0</v>
      </c>
    </row>
    <row r="104" spans="1:4" x14ac:dyDescent="0.2">
      <c r="A104" s="1"/>
      <c r="B104" s="18" t="s">
        <v>38</v>
      </c>
      <c r="C104" s="12"/>
      <c r="D104" s="21">
        <f>SUM(C103-D103)</f>
        <v>518</v>
      </c>
    </row>
    <row r="105" spans="1:4" x14ac:dyDescent="0.2">
      <c r="A105" s="1"/>
      <c r="B105" s="1"/>
      <c r="C105" s="18" t="s">
        <v>24</v>
      </c>
      <c r="D105" s="21">
        <f>SUM(C96-D104)</f>
        <v>82</v>
      </c>
    </row>
    <row r="106" spans="1:4" x14ac:dyDescent="0.2">
      <c r="A106" s="13" t="s">
        <v>91</v>
      </c>
      <c r="B106" s="13" t="s">
        <v>92</v>
      </c>
      <c r="C106" s="16">
        <v>17000</v>
      </c>
      <c r="D106" s="1"/>
    </row>
    <row r="107" spans="1:4" s="61" customFormat="1" x14ac:dyDescent="0.2">
      <c r="A107" s="59"/>
      <c r="B107" s="59"/>
      <c r="C107" s="60"/>
    </row>
    <row r="108" spans="1:4" x14ac:dyDescent="0.2">
      <c r="A108" s="13" t="s">
        <v>48</v>
      </c>
      <c r="B108" s="13" t="s">
        <v>12</v>
      </c>
      <c r="C108" s="16">
        <v>2200</v>
      </c>
      <c r="D108" s="1"/>
    </row>
    <row r="109" spans="1:4" x14ac:dyDescent="0.2">
      <c r="A109" s="1"/>
      <c r="B109" s="14"/>
      <c r="C109" s="15" t="s">
        <v>13</v>
      </c>
      <c r="D109" s="15" t="s">
        <v>27</v>
      </c>
    </row>
    <row r="110" spans="1:4" x14ac:dyDescent="0.2">
      <c r="A110" s="1"/>
      <c r="B110" s="3" t="s">
        <v>49</v>
      </c>
      <c r="C110" s="7">
        <v>500</v>
      </c>
      <c r="D110" s="7">
        <v>0</v>
      </c>
    </row>
    <row r="111" spans="1:4" x14ac:dyDescent="0.2">
      <c r="A111" s="1"/>
      <c r="B111" s="3" t="s">
        <v>60</v>
      </c>
      <c r="C111" s="7">
        <v>500</v>
      </c>
      <c r="D111" s="7">
        <v>0</v>
      </c>
    </row>
    <row r="112" spans="1:4" x14ac:dyDescent="0.2">
      <c r="A112" s="1"/>
      <c r="B112" s="3" t="s">
        <v>50</v>
      </c>
      <c r="C112" s="7">
        <v>500</v>
      </c>
      <c r="D112" s="7">
        <v>0</v>
      </c>
    </row>
    <row r="113" spans="1:4" x14ac:dyDescent="0.2">
      <c r="A113" s="1"/>
      <c r="B113" s="3" t="s">
        <v>51</v>
      </c>
      <c r="C113" s="7">
        <v>500</v>
      </c>
      <c r="D113" s="7">
        <v>0</v>
      </c>
    </row>
    <row r="114" spans="1:4" x14ac:dyDescent="0.2">
      <c r="A114" s="1"/>
      <c r="B114" s="3" t="s">
        <v>52</v>
      </c>
      <c r="C114" s="7">
        <v>100</v>
      </c>
      <c r="D114" s="7">
        <v>0</v>
      </c>
    </row>
    <row r="115" spans="1:4" x14ac:dyDescent="0.2">
      <c r="A115" s="1"/>
      <c r="B115" s="17" t="s">
        <v>37</v>
      </c>
      <c r="C115" s="22">
        <f>SUM(C110:C114)</f>
        <v>2100</v>
      </c>
      <c r="D115" s="22">
        <f>SUM(D110:D114)</f>
        <v>0</v>
      </c>
    </row>
    <row r="116" spans="1:4" x14ac:dyDescent="0.2">
      <c r="A116" s="1"/>
      <c r="B116" s="18" t="s">
        <v>38</v>
      </c>
      <c r="C116" s="12"/>
      <c r="D116" s="21">
        <f>SUM(C115-D115)</f>
        <v>2100</v>
      </c>
    </row>
    <row r="117" spans="1:4" x14ac:dyDescent="0.2">
      <c r="A117" s="1"/>
      <c r="B117" s="1"/>
      <c r="C117" s="18" t="s">
        <v>24</v>
      </c>
      <c r="D117" s="21">
        <f>SUM(C108-D116)</f>
        <v>100</v>
      </c>
    </row>
    <row r="118" spans="1:4" x14ac:dyDescent="0.2">
      <c r="A118" s="13" t="s">
        <v>53</v>
      </c>
      <c r="B118" s="13" t="s">
        <v>12</v>
      </c>
      <c r="C118" s="16">
        <v>9000</v>
      </c>
      <c r="D118" s="26"/>
    </row>
    <row r="119" spans="1:4" x14ac:dyDescent="0.2">
      <c r="A119" s="1"/>
      <c r="B119" s="14"/>
      <c r="C119" s="15" t="s">
        <v>13</v>
      </c>
      <c r="D119" s="15" t="s">
        <v>27</v>
      </c>
    </row>
    <row r="120" spans="1:4" s="1" customFormat="1" x14ac:dyDescent="0.2">
      <c r="B120" s="14"/>
      <c r="C120" s="15"/>
      <c r="D120" s="15"/>
    </row>
    <row r="121" spans="1:4" s="26" customFormat="1" x14ac:dyDescent="0.2">
      <c r="B121" s="26" t="s">
        <v>93</v>
      </c>
      <c r="C121" s="56">
        <v>350</v>
      </c>
      <c r="D121" s="25"/>
    </row>
    <row r="122" spans="1:4" s="26" customFormat="1" x14ac:dyDescent="0.2">
      <c r="B122" s="26" t="s">
        <v>94</v>
      </c>
      <c r="C122" s="56">
        <v>80</v>
      </c>
      <c r="D122" s="25"/>
    </row>
    <row r="123" spans="1:4" s="26" customFormat="1" x14ac:dyDescent="0.2">
      <c r="B123" s="26" t="s">
        <v>95</v>
      </c>
      <c r="C123" s="56">
        <v>225</v>
      </c>
      <c r="D123" s="56"/>
    </row>
    <row r="124" spans="1:4" s="26" customFormat="1" x14ac:dyDescent="0.2">
      <c r="B124" s="26" t="s">
        <v>96</v>
      </c>
      <c r="C124" s="56">
        <v>75</v>
      </c>
      <c r="D124" s="25"/>
    </row>
    <row r="125" spans="1:4" s="26" customFormat="1" x14ac:dyDescent="0.2">
      <c r="B125" s="26" t="s">
        <v>97</v>
      </c>
      <c r="C125" s="56">
        <v>572</v>
      </c>
      <c r="D125" s="29">
        <v>100</v>
      </c>
    </row>
    <row r="126" spans="1:4" s="26" customFormat="1" x14ac:dyDescent="0.2">
      <c r="B126" s="26" t="s">
        <v>98</v>
      </c>
      <c r="C126" s="56">
        <v>500</v>
      </c>
      <c r="D126" s="29">
        <v>100</v>
      </c>
    </row>
    <row r="127" spans="1:4" s="26" customFormat="1" x14ac:dyDescent="0.2">
      <c r="B127" s="26" t="s">
        <v>99</v>
      </c>
      <c r="C127" s="56">
        <v>1200</v>
      </c>
      <c r="D127" s="29">
        <v>300</v>
      </c>
    </row>
    <row r="128" spans="1:4" s="26" customFormat="1" x14ac:dyDescent="0.2">
      <c r="C128" s="25"/>
      <c r="D128" s="56"/>
    </row>
    <row r="129" spans="1:4" x14ac:dyDescent="0.2">
      <c r="A129" s="1"/>
      <c r="B129" s="15" t="s">
        <v>54</v>
      </c>
      <c r="C129" s="14"/>
      <c r="D129" s="14"/>
    </row>
    <row r="130" spans="1:4" x14ac:dyDescent="0.2">
      <c r="A130" s="1"/>
      <c r="B130" s="1" t="s">
        <v>104</v>
      </c>
      <c r="C130" s="1"/>
      <c r="D130" s="7">
        <v>22500</v>
      </c>
    </row>
    <row r="131" spans="1:4" x14ac:dyDescent="0.2">
      <c r="A131" s="1"/>
      <c r="B131" s="1" t="s">
        <v>105</v>
      </c>
      <c r="C131" s="7">
        <v>12180.16</v>
      </c>
      <c r="D131" s="1"/>
    </row>
    <row r="132" spans="1:4" s="1" customFormat="1" x14ac:dyDescent="0.2">
      <c r="B132" s="1" t="s">
        <v>73</v>
      </c>
      <c r="C132" s="7">
        <v>1693.87</v>
      </c>
    </row>
    <row r="133" spans="1:4" x14ac:dyDescent="0.2">
      <c r="A133" s="1"/>
      <c r="B133" s="1" t="s">
        <v>74</v>
      </c>
      <c r="C133" s="7">
        <v>200</v>
      </c>
      <c r="D133" s="1"/>
    </row>
    <row r="134" spans="1:4" s="1" customFormat="1" x14ac:dyDescent="0.2">
      <c r="B134" s="1" t="s">
        <v>75</v>
      </c>
      <c r="C134" s="7">
        <v>500</v>
      </c>
    </row>
    <row r="135" spans="1:4" x14ac:dyDescent="0.2">
      <c r="A135" s="1"/>
      <c r="B135" s="1" t="s">
        <v>107</v>
      </c>
      <c r="C135" s="7">
        <v>1500</v>
      </c>
      <c r="D135" s="1"/>
    </row>
    <row r="136" spans="1:4" x14ac:dyDescent="0.2">
      <c r="A136" s="1"/>
      <c r="B136" s="1" t="s">
        <v>108</v>
      </c>
      <c r="C136" s="7">
        <v>90</v>
      </c>
      <c r="D136" s="1"/>
    </row>
    <row r="137" spans="1:4" x14ac:dyDescent="0.2">
      <c r="A137" s="1"/>
      <c r="B137" s="1" t="s">
        <v>109</v>
      </c>
      <c r="C137" s="6">
        <v>4500</v>
      </c>
      <c r="D137" s="1"/>
    </row>
    <row r="138" spans="1:4" s="1" customFormat="1" x14ac:dyDescent="0.2">
      <c r="B138" s="1" t="s">
        <v>110</v>
      </c>
      <c r="C138" s="6">
        <v>50</v>
      </c>
    </row>
    <row r="139" spans="1:4" x14ac:dyDescent="0.2">
      <c r="A139" s="1"/>
      <c r="B139" s="1" t="s">
        <v>69</v>
      </c>
      <c r="C139" s="7">
        <v>1200</v>
      </c>
      <c r="D139" s="1"/>
    </row>
    <row r="140" spans="1:4" s="1" customFormat="1" x14ac:dyDescent="0.2">
      <c r="B140" s="1" t="s">
        <v>71</v>
      </c>
      <c r="C140" s="7">
        <v>500</v>
      </c>
    </row>
    <row r="141" spans="1:4" s="1" customFormat="1" x14ac:dyDescent="0.2">
      <c r="B141" s="1" t="s">
        <v>72</v>
      </c>
      <c r="C141" s="7"/>
      <c r="D141" s="7">
        <v>500</v>
      </c>
    </row>
    <row r="142" spans="1:4" s="1" customFormat="1" x14ac:dyDescent="0.2">
      <c r="B142" s="1" t="s">
        <v>106</v>
      </c>
      <c r="C142" s="7">
        <v>508.5</v>
      </c>
    </row>
    <row r="143" spans="1:4" x14ac:dyDescent="0.2">
      <c r="A143" s="1"/>
      <c r="B143" s="1" t="s">
        <v>55</v>
      </c>
      <c r="C143" s="7">
        <v>50</v>
      </c>
      <c r="D143" s="1"/>
    </row>
    <row r="144" spans="1:4" x14ac:dyDescent="0.2">
      <c r="A144" s="1"/>
      <c r="B144" s="15" t="s">
        <v>100</v>
      </c>
      <c r="C144" s="14"/>
      <c r="D144" s="14"/>
    </row>
    <row r="145" spans="1:4" x14ac:dyDescent="0.2">
      <c r="A145" s="1"/>
      <c r="B145" s="62" t="s">
        <v>101</v>
      </c>
      <c r="C145" s="7">
        <v>1360</v>
      </c>
      <c r="D145" s="1"/>
    </row>
    <row r="146" spans="1:4" x14ac:dyDescent="0.2">
      <c r="B146" s="62" t="s">
        <v>69</v>
      </c>
      <c r="C146" s="7">
        <v>600</v>
      </c>
      <c r="D146" s="1"/>
    </row>
    <row r="147" spans="1:4" x14ac:dyDescent="0.2">
      <c r="B147" s="15" t="s">
        <v>102</v>
      </c>
      <c r="C147" s="14"/>
      <c r="D147" s="14"/>
    </row>
    <row r="148" spans="1:4" x14ac:dyDescent="0.2">
      <c r="B148" s="1" t="s">
        <v>103</v>
      </c>
      <c r="C148" s="7">
        <v>900</v>
      </c>
      <c r="D148" s="1"/>
    </row>
    <row r="149" spans="1:4" x14ac:dyDescent="0.2">
      <c r="B149" s="15" t="s">
        <v>68</v>
      </c>
      <c r="C149" s="14"/>
      <c r="D149" s="14"/>
    </row>
    <row r="150" spans="1:4" s="26" customFormat="1" x14ac:dyDescent="0.2">
      <c r="B150" s="30" t="s">
        <v>69</v>
      </c>
      <c r="C150" s="55">
        <v>600</v>
      </c>
    </row>
    <row r="151" spans="1:4" x14ac:dyDescent="0.2">
      <c r="B151" s="1" t="s">
        <v>70</v>
      </c>
      <c r="C151" s="7">
        <v>1360</v>
      </c>
      <c r="D151" s="1"/>
    </row>
    <row r="152" spans="1:4" x14ac:dyDescent="0.2">
      <c r="B152" s="17" t="s">
        <v>37</v>
      </c>
      <c r="C152" s="22">
        <f>SUM(C121:C151)</f>
        <v>30794.53</v>
      </c>
      <c r="D152" s="22">
        <f>SUM(D121:D151)</f>
        <v>23500</v>
      </c>
    </row>
    <row r="153" spans="1:4" x14ac:dyDescent="0.2">
      <c r="B153" s="18" t="s">
        <v>38</v>
      </c>
      <c r="C153" s="12"/>
      <c r="D153" s="21">
        <f>SUM(C152-D152)</f>
        <v>7294.5299999999988</v>
      </c>
    </row>
    <row r="154" spans="1:4" x14ac:dyDescent="0.2">
      <c r="B154" s="1"/>
      <c r="C154" s="18" t="s">
        <v>43</v>
      </c>
      <c r="D154" s="21">
        <f>SUM(C118-D153)</f>
        <v>1705.4700000000012</v>
      </c>
    </row>
    <row r="155" spans="1:4" x14ac:dyDescent="0.2">
      <c r="A155" s="13" t="s">
        <v>19</v>
      </c>
      <c r="B155" s="13" t="s">
        <v>12</v>
      </c>
      <c r="C155" s="28">
        <v>0</v>
      </c>
      <c r="D155" s="1"/>
    </row>
    <row r="156" spans="1:4" s="1" customFormat="1" x14ac:dyDescent="0.2">
      <c r="A156" s="25"/>
      <c r="B156" s="15"/>
      <c r="C156" s="32" t="s">
        <v>13</v>
      </c>
      <c r="D156" s="15" t="s">
        <v>27</v>
      </c>
    </row>
    <row r="157" spans="1:4" s="1" customFormat="1" x14ac:dyDescent="0.2">
      <c r="A157" s="25"/>
      <c r="B157" s="30" t="s">
        <v>111</v>
      </c>
      <c r="C157" s="29">
        <v>0</v>
      </c>
    </row>
    <row r="158" spans="1:4" s="1" customFormat="1" x14ac:dyDescent="0.2">
      <c r="A158" s="25"/>
      <c r="B158" s="17" t="s">
        <v>37</v>
      </c>
      <c r="C158" s="19">
        <f>SUM(C157)</f>
        <v>0</v>
      </c>
      <c r="D158" s="31">
        <f>SUM(D157)</f>
        <v>0</v>
      </c>
    </row>
    <row r="159" spans="1:4" s="1" customFormat="1" x14ac:dyDescent="0.2">
      <c r="A159" s="25"/>
      <c r="B159" s="18" t="s">
        <v>38</v>
      </c>
      <c r="C159" s="20"/>
      <c r="D159" s="20">
        <f>SUM(C158-D158)</f>
        <v>0</v>
      </c>
    </row>
    <row r="160" spans="1:4" s="1" customFormat="1" x14ac:dyDescent="0.2">
      <c r="A160" s="25"/>
      <c r="B160" s="25"/>
      <c r="C160" s="20" t="s">
        <v>43</v>
      </c>
      <c r="D160" s="20">
        <f>SUM(C155-D159)</f>
        <v>0</v>
      </c>
    </row>
    <row r="161" spans="1:4" s="1" customFormat="1" x14ac:dyDescent="0.2">
      <c r="A161" s="25"/>
      <c r="B161" s="25"/>
      <c r="C161" s="27"/>
      <c r="D161" s="5"/>
    </row>
    <row r="162" spans="1:4" x14ac:dyDescent="0.2">
      <c r="B162" s="18" t="s">
        <v>56</v>
      </c>
      <c r="C162" s="18" t="s">
        <v>57</v>
      </c>
      <c r="D162" s="18" t="s">
        <v>58</v>
      </c>
    </row>
    <row r="163" spans="1:4" x14ac:dyDescent="0.2">
      <c r="B163" s="1"/>
      <c r="C163" s="20">
        <f>SUM(C118+C108+C106+C96+C83+C54+C33+C13)</f>
        <v>79100</v>
      </c>
      <c r="D163" s="20">
        <f>SUM(D9+D158+D152+D115+D103+D93+D80+D51+D30)</f>
        <v>88500</v>
      </c>
    </row>
    <row r="164" spans="1:4" x14ac:dyDescent="0.2">
      <c r="B164" s="1"/>
      <c r="C164" s="18" t="s">
        <v>112</v>
      </c>
      <c r="D164" s="20">
        <f>SUM(D163-C163)</f>
        <v>9400</v>
      </c>
    </row>
    <row r="167" spans="1:4" ht="19" x14ac:dyDescent="0.25">
      <c r="A167" s="63"/>
      <c r="B167" s="64"/>
    </row>
    <row r="168" spans="1:4" ht="19" x14ac:dyDescent="0.25">
      <c r="A168" s="63"/>
      <c r="B168" s="64"/>
    </row>
    <row r="169" spans="1:4" x14ac:dyDescent="0.2">
      <c r="A169" s="5"/>
    </row>
  </sheetData>
  <mergeCells count="2">
    <mergeCell ref="A1:B1"/>
    <mergeCell ref="A3:B3"/>
  </mergeCells>
  <pageMargins left="0.7" right="0.7" top="0.75" bottom="0.75" header="0.3" footer="0.3"/>
  <pageSetup orientation="portrait" horizontalDpi="4294967293" verticalDpi="42949672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Microsoft Office User</cp:lastModifiedBy>
  <dcterms:created xsi:type="dcterms:W3CDTF">2015-03-10T18:08:33Z</dcterms:created>
  <dcterms:modified xsi:type="dcterms:W3CDTF">2017-09-13T19:00:26Z</dcterms:modified>
</cp:coreProperties>
</file>